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45621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<sst xmlns="http://schemas.openxmlformats.org/spreadsheetml/2006/main" count="27" uniqueCount="27">
  <si>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</si>
  <si>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</si>
  <si>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</si>
  <si>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</si>
  <si>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</si>
  <si>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</si>
  <si>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</si>
  <si>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</si>
  <si>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</si>
  <si>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</si>
  <si>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</si>
  <si>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</si>
  <si>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</si>
  <si>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</si>
  <si>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</si>
  <si>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</si>
  <si>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</si>
  <si>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</si>
  <si>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</si>
  <si>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</si>
  <si>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</si>
  <si>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</si>
  <si>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</si>
  <si>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</si>
  <si>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</si>
  <si>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</si>
  <si>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Junta Municipal de Agua Potable y Alcantarillado de Cortázar, Gto.
Estado Analítico del Activo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</si>
</sst>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horizontal="left" vertical="top" wrapText="1" indent="2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2" fillId="0" borderId="0" xfId="8" applyFont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showGridLines="0" tabSelected="1" zoomScaleNormal="100" workbookViewId="0">
      <selection activeCell="B29" sqref="B29:G3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6" width="18.83203125" style="1" customWidth="1"/>
    <col min="7" max="7" width="22.83203125" style="1" customWidth="1"/>
    <col min="8" max="16384" width="12" style="1"/>
  </cols>
  <sheetData>
    <row r="1" spans="1:7" ht="39.950000000000003" customHeight="1" x14ac:dyDescent="0.2">
      <c r="A1" s="24" t="s">
        <v>26</v>
      </c>
      <c r="B1" s="25"/>
      <c r="C1" s="25"/>
      <c r="D1" s="25"/>
      <c r="E1" s="25"/>
      <c r="F1" s="25"/>
      <c r="G1" s="26"/>
    </row>
    <row r="2" spans="1:7" ht="22.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157207200.63</v>
      </c>
      <c r="D4" s="13">
        <f>SUM(D6+D15)</f>
        <v>223329020.22999999</v>
      </c>
      <c r="E4" s="13">
        <f>SUM(E6+E15)</f>
        <v>206890022.55000001</v>
      </c>
      <c r="F4" s="13">
        <f>SUM(F6+F15)</f>
        <v>173646198.31000006</v>
      </c>
      <c r="G4" s="13">
        <f>SUM(G6+G15)</f>
        <v>16438997.680000022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50417015.289999999</v>
      </c>
      <c r="D6" s="13">
        <f>SUM(D7:D13)</f>
        <v>194198961.70999998</v>
      </c>
      <c r="E6" s="13">
        <f>SUM(E7:E13)</f>
        <v>192864296.93000001</v>
      </c>
      <c r="F6" s="13">
        <f>SUM(F7:F13)</f>
        <v>51751680.070000008</v>
      </c>
      <c r="G6" s="18">
        <f>SUM(G7:G13)</f>
        <v>1334664.7800000072</v>
      </c>
    </row>
    <row r="7" spans="1:7" x14ac:dyDescent="0.2">
      <c r="A7" s="3">
        <v>1110</v>
      </c>
      <c r="B7" s="7" t="s">
        <v>9</v>
      </c>
      <c r="C7" s="18">
        <v>46675433.43</v>
      </c>
      <c r="D7" s="18">
        <v>98186399.629999995</v>
      </c>
      <c r="E7" s="18">
        <v>97279221.140000001</v>
      </c>
      <c r="F7" s="18">
        <f>C7+D7-E7</f>
        <v>47582611.920000002</v>
      </c>
      <c r="G7" s="18">
        <f t="shared" ref="G7:G13" si="0">F7-C7</f>
        <v>907178.49000000209</v>
      </c>
    </row>
    <row r="8" spans="1:7" x14ac:dyDescent="0.2">
      <c r="A8" s="3">
        <v>1120</v>
      </c>
      <c r="B8" s="7" t="s">
        <v>10</v>
      </c>
      <c r="C8" s="18">
        <v>2609323.4300000002</v>
      </c>
      <c r="D8" s="18">
        <v>91592308.329999998</v>
      </c>
      <c r="E8" s="18">
        <v>91174631.75</v>
      </c>
      <c r="F8" s="18">
        <f t="shared" ref="F8:F13" si="1">C8+D8-E8</f>
        <v>3027000.0100000054</v>
      </c>
      <c r="G8" s="18">
        <f t="shared" si="0"/>
        <v>417676.5800000052</v>
      </c>
    </row>
    <row r="9" spans="1:7" x14ac:dyDescent="0.2">
      <c r="A9" s="3">
        <v>1130</v>
      </c>
      <c r="B9" s="7" t="s">
        <v>11</v>
      </c>
      <c r="C9" s="18">
        <v>0.18</v>
      </c>
      <c r="D9" s="18">
        <v>1556651.61</v>
      </c>
      <c r="E9" s="18">
        <v>1556651.61</v>
      </c>
      <c r="F9" s="18">
        <f t="shared" si="1"/>
        <v>0.17999999993480742</v>
      </c>
      <c r="G9" s="18">
        <f t="shared" si="0"/>
        <v>-6.5192573561745348E-11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1132258.25</v>
      </c>
      <c r="D11" s="18">
        <v>2863602.14</v>
      </c>
      <c r="E11" s="18">
        <v>2853792.43</v>
      </c>
      <c r="F11" s="18">
        <f t="shared" si="1"/>
        <v>1142067.96</v>
      </c>
      <c r="G11" s="18">
        <f t="shared" si="0"/>
        <v>9809.7099999999627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106790185.33999999</v>
      </c>
      <c r="D15" s="13">
        <f>SUM(D16:D24)</f>
        <v>29130058.52</v>
      </c>
      <c r="E15" s="13">
        <f>SUM(E16:E24)</f>
        <v>14025725.620000001</v>
      </c>
      <c r="F15" s="13">
        <f>SUM(F16:F24)</f>
        <v>121894518.24000004</v>
      </c>
      <c r="G15" s="13">
        <f>SUM(G16:G24)</f>
        <v>15104332.900000015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127726718.03</v>
      </c>
      <c r="D18" s="19">
        <v>27769551.050000001</v>
      </c>
      <c r="E18" s="19">
        <v>11890105.470000001</v>
      </c>
      <c r="F18" s="19">
        <f t="shared" si="3"/>
        <v>143606163.61000001</v>
      </c>
      <c r="G18" s="19">
        <f t="shared" si="2"/>
        <v>15879445.580000013</v>
      </c>
    </row>
    <row r="19" spans="1:7" x14ac:dyDescent="0.2">
      <c r="A19" s="3">
        <v>1240</v>
      </c>
      <c r="B19" s="7" t="s">
        <v>18</v>
      </c>
      <c r="C19" s="18">
        <v>17344114.07</v>
      </c>
      <c r="D19" s="18">
        <v>478495.34</v>
      </c>
      <c r="E19" s="18">
        <v>259796.11</v>
      </c>
      <c r="F19" s="18">
        <f t="shared" si="3"/>
        <v>17562813.300000001</v>
      </c>
      <c r="G19" s="18">
        <f t="shared" si="2"/>
        <v>218699.23000000045</v>
      </c>
    </row>
    <row r="20" spans="1:7" x14ac:dyDescent="0.2">
      <c r="A20" s="3">
        <v>1250</v>
      </c>
      <c r="B20" s="7" t="s">
        <v>19</v>
      </c>
      <c r="C20" s="18">
        <v>8308371.4500000002</v>
      </c>
      <c r="D20" s="18">
        <v>0</v>
      </c>
      <c r="E20" s="18">
        <v>13947.64</v>
      </c>
      <c r="F20" s="18">
        <f t="shared" si="3"/>
        <v>8294423.8100000005</v>
      </c>
      <c r="G20" s="18">
        <f t="shared" si="2"/>
        <v>-13947.639999999665</v>
      </c>
    </row>
    <row r="21" spans="1:7" x14ac:dyDescent="0.2">
      <c r="A21" s="3">
        <v>1260</v>
      </c>
      <c r="B21" s="7" t="s">
        <v>20</v>
      </c>
      <c r="C21" s="18">
        <v>-46928132.479999997</v>
      </c>
      <c r="D21" s="18">
        <v>229580.39</v>
      </c>
      <c r="E21" s="18">
        <v>1390009.4</v>
      </c>
      <c r="F21" s="18">
        <f t="shared" si="3"/>
        <v>-48088561.489999995</v>
      </c>
      <c r="G21" s="18">
        <f t="shared" si="2"/>
        <v>-1160429.0099999979</v>
      </c>
    </row>
    <row r="22" spans="1:7" x14ac:dyDescent="0.2">
      <c r="A22" s="3">
        <v>1270</v>
      </c>
      <c r="B22" s="7" t="s">
        <v>21</v>
      </c>
      <c r="C22" s="18">
        <v>339114.27</v>
      </c>
      <c r="D22" s="18">
        <v>652431.74</v>
      </c>
      <c r="E22" s="18">
        <v>471867</v>
      </c>
      <c r="F22" s="18">
        <f t="shared" si="3"/>
        <v>519679.01</v>
      </c>
      <c r="G22" s="18">
        <f t="shared" si="2"/>
        <v>180564.74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7" t="s">
        <v>25</v>
      </c>
      <c r="C26" s="27"/>
      <c r="D26" s="27"/>
      <c r="E26" s="27"/>
      <c r="F26" s="27"/>
      <c r="G26" s="27"/>
    </row>
    <row r="30" spans="1:7" x14ac:dyDescent="0.2">
      <c r="B30" s="20"/>
      <c r="C30" s="28"/>
      <c r="D30" s="28"/>
      <c r="E30" s="21"/>
      <c r="F30" s="28"/>
      <c r="G30" s="28"/>
    </row>
    <row r="31" spans="1:7" x14ac:dyDescent="0.2">
      <c r="B31" s="22"/>
      <c r="C31" s="29"/>
      <c r="D31" s="29"/>
      <c r="E31" s="23"/>
      <c r="F31" s="29"/>
      <c r="G31" s="29"/>
    </row>
  </sheetData>
  <sheetProtection formatCells="0" formatColumns="0" formatRows="0" autoFilter="0"/>
  <mergeCells count="6">
    <mergeCell ref="A1:G1"/>
    <mergeCell ref="B26:G26"/>
    <mergeCell ref="C30:D30"/>
    <mergeCell ref="F30:G30"/>
    <mergeCell ref="C31:D31"/>
    <mergeCell ref="F31:G31"/>
  </mergeCells>
  <pageMargins left="0.70866141732283472" right="0.70866141732283472" top="0.74803149606299213" bottom="0.74803149606299213" header="0.31496062992125984" footer="0.31496062992125984"/>
  <pageSetup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2022-01-21T16:33:26Z</cp:lastPrinted>
  <dcterms:created xsi:type="dcterms:W3CDTF">2014-02-09T04:04:15Z</dcterms:created>
  <dcterms:modified xsi:type="dcterms:W3CDTF">2022-01-21T16:34:27Z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